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Adila\Desktop\Fhemeron\"/>
    </mc:Choice>
  </mc:AlternateContent>
  <bookViews>
    <workbookView xWindow="0" yWindow="0" windowWidth="20490" windowHeight="7650" firstSheet="1" activeTab="1"/>
  </bookViews>
  <sheets>
    <sheet name="CONFIGURAÇÕES" sheetId="4" state="hidden" r:id="rId1"/>
    <sheet name="MATRIZ GUT" sheetId="1" r:id="rId2"/>
    <sheet name="Planilha1" sheetId="5" r:id="rId3"/>
  </sheets>
  <definedNames>
    <definedName name="Área_de_Impressão" localSheetId="1">'MATRIZ GUT'!$A$1:$L$13</definedName>
    <definedName name="AtividadesDestaque">'MATRIZ GUT'!#REF!</definedName>
    <definedName name="DestaquesAFazer">#REF!</definedName>
    <definedName name="Redefinir_Área_Impressão">OFFSET('MATRIZ GUT'!$A:$L,0,0,COUNTA('MATRIZ GUT'!$B:$B)+5)</definedName>
    <definedName name="valInícioD">#REF!</definedName>
    <definedName name="valTérminoD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E11" i="1"/>
  <c r="F11" i="1"/>
  <c r="J11" i="1"/>
  <c r="E10" i="1"/>
  <c r="F10" i="1"/>
  <c r="J10" i="1"/>
  <c r="E13" i="1"/>
  <c r="F13" i="1"/>
  <c r="J13" i="1"/>
  <c r="F12" i="1" l="1"/>
  <c r="F15" i="1"/>
  <c r="F9" i="1"/>
  <c r="F14" i="1"/>
  <c r="E12" i="1"/>
  <c r="E15" i="1"/>
  <c r="E9" i="1"/>
  <c r="E14" i="1"/>
  <c r="J15" i="1" l="1"/>
  <c r="J14" i="1"/>
  <c r="J9" i="1"/>
  <c r="J12" i="1"/>
  <c r="K11" i="1" l="1"/>
  <c r="K13" i="1"/>
  <c r="K10" i="1"/>
  <c r="K12" i="1"/>
  <c r="K15" i="1"/>
  <c r="K9" i="1"/>
  <c r="K14" i="1"/>
</calcChain>
</file>

<file path=xl/comments1.xml><?xml version="1.0" encoding="utf-8"?>
<comments xmlns="http://schemas.openxmlformats.org/spreadsheetml/2006/main">
  <authors>
    <author>Adila</author>
  </authors>
  <commentList>
    <comment ref="G8" authorId="0" shapeId="0">
      <text>
        <r>
          <rPr>
            <b/>
            <sz val="9"/>
            <color indexed="81"/>
            <rFont val="Segoe UI"/>
            <family val="2"/>
          </rPr>
          <t>Adila: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sz val="14"/>
            <color indexed="81"/>
            <rFont val="Segoe UI"/>
            <family val="2"/>
          </rPr>
          <t xml:space="preserve">O critério de gravidade leva em consideração o impacto que o projeto poderá causar na organização caso não seja realizado logo. Então, ao analisar a gravidade você precisa se perguntar: </t>
        </r>
        <r>
          <rPr>
            <b/>
            <sz val="16"/>
            <color indexed="81"/>
            <rFont val="Segoe UI"/>
            <family val="2"/>
          </rPr>
          <t>quais efeitos a não realização desse processo poderá causar ao longo do tempo?</t>
        </r>
      </text>
    </comment>
    <comment ref="H8" authorId="0" shapeId="0">
      <text>
        <r>
          <rPr>
            <b/>
            <sz val="9"/>
            <color indexed="81"/>
            <rFont val="Segoe UI"/>
          </rPr>
          <t>Adila:</t>
        </r>
        <r>
          <rPr>
            <sz val="9"/>
            <color indexed="81"/>
            <rFont val="Segoe UI"/>
          </rPr>
          <t xml:space="preserve">
</t>
        </r>
        <r>
          <rPr>
            <sz val="16"/>
            <color indexed="81"/>
            <rFont val="Segoe UI"/>
            <family val="2"/>
          </rPr>
          <t xml:space="preserve">O critério de urgência leva em consideração o prazo disponível para realizar o projeto. Quanto menor o prazo, maior a urgência (e vice-versa). Então, ao analisar a urgência você precisa se perguntar: </t>
        </r>
        <r>
          <rPr>
            <b/>
            <sz val="16"/>
            <color indexed="81"/>
            <rFont val="Segoe UI"/>
            <family val="2"/>
          </rPr>
          <t>quanto tempo esse processo pode esperar para ser realizado?</t>
        </r>
      </text>
    </comment>
    <comment ref="I8" authorId="0" shapeId="0">
      <text>
        <r>
          <rPr>
            <b/>
            <sz val="9"/>
            <color indexed="81"/>
            <rFont val="Segoe UI"/>
          </rPr>
          <t>Adila:</t>
        </r>
        <r>
          <rPr>
            <sz val="9"/>
            <color indexed="81"/>
            <rFont val="Segoe UI"/>
          </rPr>
          <t xml:space="preserve">
</t>
        </r>
        <r>
          <rPr>
            <sz val="16"/>
            <color indexed="81"/>
            <rFont val="Segoe UI"/>
            <family val="2"/>
          </rPr>
          <t xml:space="preserve">Então, ao analisar a tendência você precisa se perguntar: </t>
        </r>
        <r>
          <rPr>
            <b/>
            <sz val="16"/>
            <color indexed="81"/>
            <rFont val="Segoe UI"/>
            <family val="2"/>
          </rPr>
          <t xml:space="preserve">se eu não resolver esse problema hoje, com qual intensidade ele vai piorar? </t>
        </r>
      </text>
    </comment>
  </commentList>
</comments>
</file>

<file path=xl/sharedStrings.xml><?xml version="1.0" encoding="utf-8"?>
<sst xmlns="http://schemas.openxmlformats.org/spreadsheetml/2006/main" count="94" uniqueCount="60">
  <si>
    <t>Matriz GUT</t>
  </si>
  <si>
    <t>Gravidade</t>
  </si>
  <si>
    <t>Urgência</t>
  </si>
  <si>
    <t>Tendência</t>
  </si>
  <si>
    <t>GUT</t>
  </si>
  <si>
    <t>#</t>
  </si>
  <si>
    <t>1 - Sem gravidade</t>
  </si>
  <si>
    <t>2 - Pouco grave</t>
  </si>
  <si>
    <t>3 - Grave</t>
  </si>
  <si>
    <t>4 - Muito grave</t>
  </si>
  <si>
    <t>5 - Extremamente grave</t>
  </si>
  <si>
    <t>1 - Longo prazo</t>
  </si>
  <si>
    <t>2 - Bastante prazo</t>
  </si>
  <si>
    <t>3 - Médio prazo</t>
  </si>
  <si>
    <t>4 - Curto prazo</t>
  </si>
  <si>
    <t>5 - O quanto antes</t>
  </si>
  <si>
    <t>1 - Não piora</t>
  </si>
  <si>
    <t>2 - Piora a longo prazo</t>
  </si>
  <si>
    <t>3 - Piora a médio prazo</t>
  </si>
  <si>
    <t>4 - Piora a curto prazo</t>
  </si>
  <si>
    <t>5 - Piora rapidamente</t>
  </si>
  <si>
    <t>Data de início</t>
  </si>
  <si>
    <t>Data de término</t>
  </si>
  <si>
    <t>Situação</t>
  </si>
  <si>
    <t>A fazer</t>
  </si>
  <si>
    <t>Fazendo</t>
  </si>
  <si>
    <t>Feito</t>
  </si>
  <si>
    <t>Ordem calculada</t>
  </si>
  <si>
    <t>Responsável</t>
  </si>
  <si>
    <t>Envolvidos na priorização</t>
  </si>
  <si>
    <t>Data da priorização</t>
  </si>
  <si>
    <t>Gestão de Distribuição de Bolsas de Sangue e Derivados</t>
  </si>
  <si>
    <t>Gestão de Cadastro de Pessoas Doadoras de Médula Óssea</t>
  </si>
  <si>
    <t>Gestão de Laboratório</t>
  </si>
  <si>
    <t>Gestão de Recepção dos Doadores</t>
  </si>
  <si>
    <t>Gestão de Doação de Sangue</t>
  </si>
  <si>
    <t>Gestão de Transfusão de Sangue</t>
  </si>
  <si>
    <t>Gestão de Atendimento Especializado para os pacientes</t>
  </si>
  <si>
    <t>Qual o grau de dor você sente nesse processo?</t>
  </si>
  <si>
    <t xml:space="preserve">Responsável </t>
  </si>
  <si>
    <t>1 - Baixo</t>
  </si>
  <si>
    <t>3 - Médio</t>
  </si>
  <si>
    <t>5 - Alto</t>
  </si>
  <si>
    <t>Dark Souls</t>
  </si>
  <si>
    <t>Time Dark Souls e Equipe Fhemeron</t>
  </si>
  <si>
    <t>Processos (finalísticos)</t>
  </si>
  <si>
    <t>Breve descrição (porque este processo estão sendo priorizados?)</t>
  </si>
  <si>
    <t>Perde a rastriabilidade do processo, pois não possui historico de rastriabilidade</t>
  </si>
  <si>
    <t>Biomédica Kelly Régia</t>
  </si>
  <si>
    <t>Já tem um portal para cadastrar o doares - REDOME (registro brasileiro de médula ossea)- Fhemeron participa como cliente</t>
  </si>
  <si>
    <t>Captação de Doadores - Maria Luiza</t>
  </si>
  <si>
    <t>rastriabilidade, poucos funcionários (há meses que fica um baixo número de funcinários), transparência, produtividade do setor (indicadores, estátisticas, relatórios), comunicação entre os setores</t>
  </si>
  <si>
    <t>Kelly - Processamento, Deisiane - imunohematologia, Camila Lamara - Sorologia, Antônio Marcos - Controle de Qualidade, Jaqueline da silva - Agencia Transfusional</t>
  </si>
  <si>
    <t>Estão utilizando o sistema do Hospub que é do HB e a Fhemeron não tem autonômia, a priorização desse processo é necessária devido ao agendamento de consultas, onde passa os exames necessários.</t>
  </si>
  <si>
    <t>É necessário para ter acesso a ficha de doadores, acompanhar o processo de doação, historico de doação (tipo de sangue, fenotipagem, listagem de convocação, historico de reativos), convocação em massa de doadores</t>
  </si>
  <si>
    <t>É onde se inicia o cadastro de doadores e precisa dos dados dos doadores (nome, cpf, endereço....)</t>
  </si>
  <si>
    <t>Enfermagem - Maria Irenir Sousa</t>
  </si>
  <si>
    <t>Esse processo é resposabilidade solidária da Fhemeron e não possui nenhum sistema de gestão, atualmente é feito manualmente em ferramentas excel (um a um).</t>
  </si>
  <si>
    <t>Agência Transfusional - Jakeline da Silva</t>
  </si>
  <si>
    <t>Ambulatorio de Hemotologia Dra. Daniele Fontes e Dra. Ana Carolina Gonzaga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</si>
</sst>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color theme="1"/>
      <name val="Century Gothic"/>
      <family val="2"/>
      <scheme val="minor"/>
    </font>
    <font>
      <sz val="11"/>
      <color theme="0"/>
      <name val="Century Gothic"/>
      <family val="2"/>
      <scheme val="minor"/>
    </font>
    <font>
      <b/>
      <sz val="22"/>
      <color theme="0"/>
      <name val="Century Gothic"/>
      <family val="2"/>
      <scheme val="major"/>
    </font>
    <font>
      <b/>
      <sz val="18"/>
      <color theme="0"/>
      <name val="Century Gothic"/>
      <family val="1"/>
      <scheme val="major"/>
    </font>
    <font>
      <b/>
      <sz val="11"/>
      <color theme="4" tint="-0.499984740745262"/>
      <name val="Century Gothic"/>
      <family val="2"/>
      <scheme val="minor"/>
    </font>
    <font>
      <b/>
      <sz val="26"/>
      <color theme="0"/>
      <name val="Century Gothic"/>
      <family val="2"/>
      <scheme val="major"/>
    </font>
    <font>
      <b/>
      <sz val="10"/>
      <color theme="0"/>
      <name val="Century Gothic"/>
      <family val="2"/>
      <scheme val="minor"/>
    </font>
    <font>
      <u/>
      <sz val="10"/>
      <color theme="1"/>
      <name val="Century Gothic"/>
      <family val="2"/>
      <scheme val="minor"/>
    </font>
    <font>
      <b/>
      <sz val="10"/>
      <color theme="1"/>
      <name val="Century Gothic"/>
      <family val="2"/>
      <scheme val="minor"/>
    </font>
    <font>
      <b/>
      <sz val="11"/>
      <color theme="3"/>
      <name val="Century Gothic"/>
      <family val="2"/>
      <scheme val="minor"/>
    </font>
    <font>
      <sz val="10"/>
      <color theme="4" tint="-0.499984740745262"/>
      <name val="Century Gothic"/>
      <family val="2"/>
      <scheme val="minor"/>
    </font>
    <font>
      <b/>
      <sz val="10"/>
      <color theme="3"/>
      <name val="Century Gothic"/>
      <family val="2"/>
      <scheme val="minor"/>
    </font>
    <font>
      <sz val="10"/>
      <color theme="9" tint="-0.249977111117893"/>
      <name val="Century Gothic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9"/>
      <color indexed="81"/>
      <name val="Segoe UI"/>
    </font>
    <font>
      <b/>
      <sz val="9"/>
      <color indexed="81"/>
      <name val="Segoe UI"/>
    </font>
    <font>
      <sz val="14"/>
      <color indexed="81"/>
      <name val="Segoe UI"/>
      <family val="2"/>
    </font>
    <font>
      <sz val="16"/>
      <color indexed="81"/>
      <name val="Segoe UI"/>
      <family val="2"/>
    </font>
    <font>
      <b/>
      <sz val="16"/>
      <color indexed="8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0.39997558519241921"/>
      </top>
      <bottom style="thin">
        <color theme="0" tint="0.59999389629810485"/>
      </bottom>
      <diagonal/>
    </border>
  </borders>
  <cellStyleXfs count="4">
    <xf numFmtId="0" fontId="0" fillId="2" borderId="0"/>
    <xf numFmtId="0" fontId="2" fillId="0" borderId="0" applyNumberFormat="0" applyFill="0" applyBorder="0" applyAlignment="0" applyProtection="0"/>
    <xf numFmtId="0" fontId="3" fillId="2" borderId="0" applyNumberFormat="0" applyBorder="0" applyAlignment="0" applyProtection="0"/>
    <xf numFmtId="0" fontId="9" fillId="0" borderId="0" applyNumberFormat="0" applyFill="0" applyBorder="0" applyAlignment="0" applyProtection="0"/>
  </cellStyleXfs>
  <cellXfs count="40">
    <xf numFmtId="0" fontId="0" fillId="2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7" fillId="2" borderId="0" xfId="0" applyFont="1" applyFill="1"/>
    <xf numFmtId="0" fontId="8" fillId="2" borderId="0" xfId="0" applyFont="1"/>
    <xf numFmtId="0" fontId="0" fillId="2" borderId="0" xfId="0" applyFont="1"/>
    <xf numFmtId="0" fontId="0" fillId="2" borderId="0" xfId="0" applyAlignment="1">
      <alignment horizontal="right"/>
    </xf>
    <xf numFmtId="0" fontId="0" fillId="2" borderId="0" xfId="0" applyAlignment="1">
      <alignment horizontal="left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3" borderId="0" xfId="0" applyFill="1" applyProtection="1">
      <protection locked="0"/>
    </xf>
    <xf numFmtId="0" fontId="0" fillId="3" borderId="0" xfId="0" applyFill="1" applyAlignment="1" applyProtection="1">
      <alignment wrapText="1"/>
      <protection locked="0"/>
    </xf>
    <xf numFmtId="0" fontId="5" fillId="2" borderId="0" xfId="1" applyFont="1" applyFill="1" applyProtection="1">
      <protection locked="0"/>
    </xf>
    <xf numFmtId="0" fontId="6" fillId="2" borderId="0" xfId="0" applyFont="1" applyFill="1" applyAlignment="1" applyProtection="1">
      <alignment horizontal="right" wrapText="1" indent="1"/>
      <protection locked="0"/>
    </xf>
    <xf numFmtId="0" fontId="4" fillId="2" borderId="0" xfId="0" applyFont="1" applyFill="1" applyAlignment="1" applyProtection="1">
      <alignment horizontal="left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14" fontId="1" fillId="2" borderId="1" xfId="0" applyNumberFormat="1" applyFont="1" applyFill="1" applyBorder="1" applyAlignment="1" applyProtection="1">
      <alignment horizontal="left"/>
      <protection locked="0"/>
    </xf>
    <xf numFmtId="0" fontId="0" fillId="2" borderId="0" xfId="0" applyFill="1" applyAlignment="1" applyProtection="1">
      <alignment vertical="center"/>
      <protection locked="0"/>
    </xf>
    <xf numFmtId="0" fontId="11" fillId="2" borderId="0" xfId="3" applyFont="1" applyFill="1" applyBorder="1" applyAlignment="1" applyProtection="1">
      <alignment horizontal="left" vertical="center" indent="1"/>
      <protection locked="0"/>
    </xf>
    <xf numFmtId="0" fontId="11" fillId="2" borderId="0" xfId="3" applyFont="1" applyFill="1" applyBorder="1" applyAlignment="1" applyProtection="1">
      <alignment horizontal="right" vertical="center" indent="1"/>
      <protection locked="0"/>
    </xf>
    <xf numFmtId="0" fontId="11" fillId="2" borderId="0" xfId="3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protection locked="0"/>
    </xf>
    <xf numFmtId="0" fontId="11" fillId="2" borderId="0" xfId="3" applyFont="1" applyFill="1" applyBorder="1" applyAlignment="1">
      <alignment horizontal="center" vertical="center"/>
    </xf>
    <xf numFmtId="0" fontId="8" fillId="2" borderId="2" xfId="0" applyFont="1" applyFill="1" applyBorder="1" applyAlignment="1" applyProtection="1">
      <alignment horizontal="left" vertical="center" wrapText="1" indent="1"/>
      <protection locked="0"/>
    </xf>
    <xf numFmtId="0" fontId="0" fillId="2" borderId="2" xfId="0" applyFont="1" applyFill="1" applyBorder="1" applyAlignment="1" applyProtection="1">
      <alignment horizontal="left" vertical="center" indent="1"/>
      <protection locked="0"/>
    </xf>
    <xf numFmtId="0" fontId="0" fillId="2" borderId="2" xfId="0" applyFont="1" applyFill="1" applyBorder="1" applyAlignment="1" applyProtection="1">
      <alignment horizontal="left" vertical="center" wrapText="1" indent="1"/>
      <protection locked="0"/>
    </xf>
    <xf numFmtId="14" fontId="0" fillId="2" borderId="2" xfId="0" applyNumberFormat="1" applyFont="1" applyFill="1" applyBorder="1" applyAlignment="1" applyProtection="1">
      <alignment horizontal="right" vertical="center" wrapText="1" indent="1"/>
      <protection locked="0"/>
    </xf>
    <xf numFmtId="0" fontId="8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left" vertical="center" indent="1"/>
      <protection locked="0"/>
    </xf>
    <xf numFmtId="0" fontId="0" fillId="2" borderId="2" xfId="0" applyFill="1" applyBorder="1" applyAlignment="1" applyProtection="1">
      <alignment horizontal="left" vertical="center" indent="1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0" fillId="2" borderId="2" xfId="0" applyNumberFormat="1" applyFill="1" applyBorder="1" applyAlignment="1" applyProtection="1">
      <alignment horizontal="center" vertical="center"/>
      <protection locked="0"/>
    </xf>
    <xf numFmtId="0" fontId="11" fillId="2" borderId="0" xfId="3" applyFont="1" applyFill="1" applyBorder="1" applyAlignment="1" applyProtection="1">
      <alignment horizontal="left" vertical="center" wrapText="1" indent="1"/>
      <protection locked="0"/>
    </xf>
    <xf numFmtId="0" fontId="11" fillId="2" borderId="0" xfId="3" applyFont="1" applyFill="1" applyBorder="1" applyAlignment="1" applyProtection="1">
      <alignment horizontal="center" vertical="center"/>
      <protection locked="0"/>
    </xf>
    <xf numFmtId="0" fontId="0" fillId="2" borderId="3" xfId="0" applyFill="1" applyBorder="1" applyProtection="1">
      <protection locked="0"/>
    </xf>
    <xf numFmtId="0" fontId="12" fillId="5" borderId="2" xfId="0" applyFont="1" applyFill="1" applyBorder="1" applyAlignment="1">
      <alignment horizontal="left" vertical="center" indent="1"/>
    </xf>
    <xf numFmtId="0" fontId="12" fillId="2" borderId="2" xfId="0" applyFont="1" applyBorder="1" applyAlignment="1">
      <alignment horizontal="left" vertical="center" indent="1"/>
    </xf>
    <xf numFmtId="0" fontId="10" fillId="4" borderId="0" xfId="0" applyFont="1" applyFill="1" applyBorder="1" applyAlignment="1" applyProtection="1">
      <alignment horizontal="left" wrapText="1" indent="1"/>
      <protection locked="0"/>
    </xf>
    <xf numFmtId="0" fontId="10" fillId="4" borderId="0" xfId="0" applyFont="1" applyFill="1" applyBorder="1" applyAlignment="1" applyProtection="1">
      <alignment horizontal="left" wrapText="1"/>
      <protection locked="0"/>
    </xf>
  </cellXfs>
  <cellStyles count="4">
    <cellStyle name="Normal" xfId="0" builtinId="0" customBuiltin="1"/>
    <cellStyle name="Título" xfId="1" builtinId="15" customBuiltin="1"/>
    <cellStyle name="Título 1" xfId="2" builtinId="16" customBuiltin="1"/>
    <cellStyle name="Título 4" xfId="3" builtinId="19"/>
  </cellStyles>
  <dxfs count="25">
    <dxf>
      <numFmt numFmtId="0" formatCode="General"/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/>
        <strike/>
        <condense/>
        <extend/>
        <outline/>
        <shadow/>
        <u val="none"/>
        <vertAlign val="baseline"/>
        <sz val="10"/>
        <color theme="1"/>
        <name val="Century Gothic"/>
        <scheme val="minor"/>
      </font>
    </dxf>
    <dxf>
      <fill>
        <patternFill patternType="solid">
          <fgColor indexed="64"/>
          <bgColor theme="4"/>
        </patternFill>
      </fill>
      <alignment horizontal="left" vertical="center" textRotation="0" wrapText="0" relative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/>
        <strike/>
        <condense/>
        <extend/>
        <outline/>
        <shadow/>
        <u val="none"/>
        <vertAlign val="baseline"/>
        <sz val="10"/>
        <color theme="1"/>
        <name val="Century Gothic"/>
        <scheme val="minor"/>
      </font>
    </dxf>
    <dxf>
      <fill>
        <patternFill patternType="solid">
          <fgColor indexed="64"/>
          <bgColor theme="4"/>
        </patternFill>
      </fill>
      <alignment horizontal="left" vertical="center" textRotation="0" wrapText="0" relative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/>
        <strike/>
        <condense/>
        <extend/>
        <outline/>
        <shadow/>
        <u val="none"/>
        <vertAlign val="baseline"/>
        <sz val="10"/>
        <color theme="1"/>
        <name val="Century Gothic"/>
        <scheme val="minor"/>
      </font>
    </dxf>
    <dxf>
      <fill>
        <patternFill patternType="solid">
          <fgColor indexed="64"/>
          <bgColor theme="4"/>
        </patternFill>
      </fill>
      <alignment horizontal="left" vertical="center" textRotation="0" wrapText="0" relative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/>
        <strike/>
        <condense/>
        <extend/>
        <outline/>
        <shadow/>
        <u val="none"/>
        <vertAlign val="baseline"/>
        <sz val="10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numFmt numFmtId="19" formatCode="dd/mm/yyyy"/>
      <fill>
        <patternFill patternType="solid">
          <fgColor indexed="64"/>
          <bgColor theme="4"/>
        </patternFill>
      </fill>
      <alignment horizontal="right" vertical="center" textRotation="0" wrapText="1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/>
        <strike/>
        <condense/>
        <extend/>
        <outline/>
        <shadow/>
        <u val="none"/>
        <vertAlign val="baseline"/>
        <sz val="10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numFmt numFmtId="19" formatCode="dd/mm/yyyy"/>
      <fill>
        <patternFill patternType="solid">
          <fgColor indexed="64"/>
          <bgColor theme="4"/>
        </patternFill>
      </fill>
      <alignment horizontal="right" vertical="center" textRotation="0" wrapText="1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/>
        <strike/>
        <condense/>
        <extend/>
        <outline/>
        <shadow/>
        <u val="none"/>
        <vertAlign val="baseline"/>
        <sz val="10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1" relative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/>
        <strike/>
        <condense/>
        <extend/>
        <outline/>
        <shadow/>
        <u val="none"/>
        <vertAlign val="baseline"/>
        <sz val="10"/>
        <color theme="1"/>
        <name val="Century Gothic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solid">
          <fgColor indexed="64"/>
          <bgColor theme="4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3"/>
        <name val="Century Gothic"/>
        <scheme val="minor"/>
      </font>
      <alignment horizontal="left" vertical="center" textRotation="0" wrapText="0" indent="1" justifyLastLine="0" shrinkToFit="0" readingOrder="0"/>
    </dxf>
    <dxf>
      <fill>
        <patternFill>
          <bgColor theme="4"/>
        </patternFill>
      </fill>
    </dxf>
    <dxf>
      <fill>
        <patternFill>
          <bgColor theme="4" tint="-0.24994659260841701"/>
        </patternFill>
      </fill>
    </dxf>
    <dxf>
      <font>
        <b/>
        <i val="0"/>
      </font>
    </dxf>
    <dxf>
      <fill>
        <patternFill>
          <bgColor theme="4"/>
        </patternFill>
      </fill>
      <border diagonalUp="0" diagonalDown="0">
        <left/>
        <right/>
        <top style="thick">
          <color theme="0"/>
        </top>
        <bottom/>
        <vertical/>
        <horizontal/>
      </border>
    </dxf>
    <dxf>
      <font>
        <color theme="4" tint="-0.499984740745262"/>
      </font>
      <fill>
        <patternFill>
          <bgColor theme="4"/>
        </patternFill>
      </fill>
    </dxf>
    <dxf>
      <font>
        <color theme="0"/>
      </font>
      <border>
        <bottom/>
        <vertical style="thin">
          <color theme="4" tint="-0.499984740745262"/>
        </vertical>
      </border>
    </dxf>
  </dxfs>
  <tableStyles count="1" defaultTableStyle="Project To Do List" defaultPivotStyle="PivotStyleLight16">
    <tableStyle name="Project To Do List" pivot="0" count="6">
      <tableStyleElement type="wholeTable" dxfId="24"/>
      <tableStyleElement type="headerRow" dxfId="23"/>
      <tableStyleElement type="totalRow" dxfId="22"/>
      <tableStyleElement type="lastColumn" dxfId="21"/>
      <tableStyleElement type="firstRowStripe" dxfId="20"/>
      <tableStyleElement type="second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s://www.euax.com.br/?origin=siteeuax_mr-matriz-gut&amp;utm_source=material-rico&amp;utm_medium=logotipo" TargetMode="Externa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52668</xdr:colOff>
      <xdr:row>14</xdr:row>
      <xdr:rowOff>26532</xdr:rowOff>
    </xdr:from>
    <xdr:to>
      <xdr:col>15</xdr:col>
      <xdr:colOff>252693</xdr:colOff>
      <xdr:row>14</xdr:row>
      <xdr:rowOff>1075763</xdr:rowOff>
    </xdr:to>
    <xdr:sp macro="" textlink="">
      <xdr:nvSpPr>
        <xdr:cNvPr id="5" name="Filtrar ou Classificar Dica" descr="Click the drop down arrows in the table header row to filter or sort your project information" title="Tip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8564786" y="9293797"/>
          <a:ext cx="2015378" cy="1049231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11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DICA: </a:t>
          </a:r>
          <a:r>
            <a:rPr lang="pt-BR" sz="1100" b="0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clique no</a:t>
          </a:r>
          <a:r>
            <a:rPr lang="pt-BR" sz="1100" b="0" i="0" u="none" strike="noStrike" baseline="0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botão "menos" acima para esconder os detalhes da iniciativa</a:t>
          </a:r>
          <a:endParaRPr lang="en-US" sz="1000">
            <a:solidFill>
              <a:schemeClr val="accent1">
                <a:lumMod val="50000"/>
              </a:schemeClr>
            </a:solidFill>
          </a:endParaRPr>
        </a:p>
      </xdr:txBody>
    </xdr:sp>
    <xdr:clientData fPrintsWithSheet="0"/>
  </xdr:twoCellAnchor>
  <xdr:twoCellAnchor>
    <xdr:from>
      <xdr:col>12</xdr:col>
      <xdr:colOff>66675</xdr:colOff>
      <xdr:row>5</xdr:row>
      <xdr:rowOff>72148</xdr:rowOff>
    </xdr:from>
    <xdr:to>
      <xdr:col>15</xdr:col>
      <xdr:colOff>266700</xdr:colOff>
      <xdr:row>9</xdr:row>
      <xdr:rowOff>69881</xdr:rowOff>
    </xdr:to>
    <xdr:sp macro="" textlink="">
      <xdr:nvSpPr>
        <xdr:cNvPr id="4" name="Filtrar ou Classificar Dica" descr="Click the drop down arrows in the table header row to filter or sort your project information" title="Tip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6830675" y="1473684"/>
          <a:ext cx="2036989" cy="1099911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11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GRAVIDADE</a:t>
          </a:r>
        </a:p>
        <a:p>
          <a:pPr algn="l"/>
          <a:r>
            <a:rPr lang="pt-BR" sz="1100" b="0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Leva em conta quanto de impacto negativo o problema pode causar se não for resolvido.</a:t>
          </a:r>
          <a:endParaRPr lang="en-US" sz="1000">
            <a:solidFill>
              <a:schemeClr val="accent1">
                <a:lumMod val="50000"/>
              </a:schemeClr>
            </a:solidFill>
          </a:endParaRPr>
        </a:p>
      </xdr:txBody>
    </xdr:sp>
    <xdr:clientData fPrintsWithSheet="0"/>
  </xdr:twoCellAnchor>
  <xdr:twoCellAnchor>
    <xdr:from>
      <xdr:col>12</xdr:col>
      <xdr:colOff>66675</xdr:colOff>
      <xdr:row>9</xdr:row>
      <xdr:rowOff>155636</xdr:rowOff>
    </xdr:from>
    <xdr:to>
      <xdr:col>15</xdr:col>
      <xdr:colOff>266700</xdr:colOff>
      <xdr:row>12</xdr:row>
      <xdr:rowOff>1071563</xdr:rowOff>
    </xdr:to>
    <xdr:sp macro="" textlink="">
      <xdr:nvSpPr>
        <xdr:cNvPr id="6" name="Filtrar ou Classificar Dica" descr="Click the drop down arrows in the table header row to filter or sort your project information" title="Tip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8640425" y="3822761"/>
          <a:ext cx="2057400" cy="4082990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11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URGÊNCIA</a:t>
          </a:r>
        </a:p>
        <a:p>
          <a:pPr algn="l"/>
          <a:r>
            <a:rPr lang="pt-BR" sz="1100" b="0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Considera o prazo</a:t>
          </a:r>
          <a:r>
            <a:rPr lang="pt-BR" sz="1100" b="0" i="0" u="none" strike="noStrike" baseline="0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para resolver o problema. Não se esqueça de levar em conta o tempo a ser despendido na tarefa e que, quanto mais tempo você tem para fazê-la, menos urgente ela é.</a:t>
          </a:r>
          <a:endParaRPr lang="en-US" sz="1000">
            <a:solidFill>
              <a:schemeClr val="accent1">
                <a:lumMod val="50000"/>
              </a:schemeClr>
            </a:solidFill>
          </a:endParaRPr>
        </a:p>
      </xdr:txBody>
    </xdr:sp>
    <xdr:clientData fPrintsWithSheet="0"/>
  </xdr:twoCellAnchor>
  <xdr:twoCellAnchor>
    <xdr:from>
      <xdr:col>12</xdr:col>
      <xdr:colOff>66675</xdr:colOff>
      <xdr:row>12</xdr:row>
      <xdr:rowOff>1188931</xdr:rowOff>
    </xdr:from>
    <xdr:to>
      <xdr:col>15</xdr:col>
      <xdr:colOff>266700</xdr:colOff>
      <xdr:row>13</xdr:row>
      <xdr:rowOff>1008530</xdr:rowOff>
    </xdr:to>
    <xdr:sp macro="" textlink="">
      <xdr:nvSpPr>
        <xdr:cNvPr id="7" name="Filtrar ou Classificar Dica" descr="Click the drop down arrows in the table header row to filter or sort your project information" title="Tip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8578793" y="8024519"/>
          <a:ext cx="2015378" cy="1063452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11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TENDÊNCIA [a</a:t>
          </a:r>
          <a:r>
            <a:rPr lang="pt-BR" sz="1100" b="1" i="0" u="none" strike="noStrike" baseline="0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piorar]</a:t>
          </a:r>
          <a:endParaRPr lang="pt-BR" sz="1100" b="1" i="0" u="none" strike="noStrike">
            <a:solidFill>
              <a:schemeClr val="accent1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pt-BR" sz="1100" b="0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É a medida do quanto o problema está predisposto a piorar com o tempo.</a:t>
          </a:r>
          <a:endParaRPr lang="en-US" sz="1000">
            <a:solidFill>
              <a:schemeClr val="accent1">
                <a:lumMod val="50000"/>
              </a:schemeClr>
            </a:solidFill>
          </a:endParaRPr>
        </a:p>
      </xdr:txBody>
    </xdr:sp>
    <xdr:clientData fPrintsWithSheet="0"/>
  </xdr:twoCellAnchor>
  <xdr:twoCellAnchor editAs="oneCell">
    <xdr:from>
      <xdr:col>1</xdr:col>
      <xdr:colOff>1907161</xdr:colOff>
      <xdr:row>2</xdr:row>
      <xdr:rowOff>155121</xdr:rowOff>
    </xdr:from>
    <xdr:to>
      <xdr:col>2</xdr:col>
      <xdr:colOff>102780</xdr:colOff>
      <xdr:row>3</xdr:row>
      <xdr:rowOff>27213</xdr:rowOff>
    </xdr:to>
    <xdr:pic>
      <xdr:nvPicPr>
        <xdr:cNvPr id="8" name="Imagem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9304" y="454478"/>
          <a:ext cx="862619" cy="321129"/>
        </a:xfrm>
        <a:prstGeom prst="rect">
          <a:avLst/>
        </a:prstGeom>
      </xdr:spPr>
    </xdr:pic>
    <xdr:clientData/>
  </xdr:twoCellAnchor>
  <xdr:twoCellAnchor>
    <xdr:from>
      <xdr:col>12</xdr:col>
      <xdr:colOff>66675</xdr:colOff>
      <xdr:row>1</xdr:row>
      <xdr:rowOff>29483</xdr:rowOff>
    </xdr:from>
    <xdr:to>
      <xdr:col>15</xdr:col>
      <xdr:colOff>266700</xdr:colOff>
      <xdr:row>4</xdr:row>
      <xdr:rowOff>340180</xdr:rowOff>
    </xdr:to>
    <xdr:sp macro="" textlink="">
      <xdr:nvSpPr>
        <xdr:cNvPr id="10" name="Filtrar ou Classificar Dica" descr="Click the drop down arrows in the table header row to filter or sort your project information" title="Tip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6830675" y="274412"/>
          <a:ext cx="2036989" cy="1113518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11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INSTRUÇÕES</a:t>
          </a:r>
        </a:p>
        <a:p>
          <a:pPr algn="l"/>
          <a:r>
            <a:rPr lang="pt-BR" sz="1100" b="0" i="0" u="none" strike="noStrike">
              <a:solidFill>
                <a:schemeClr val="accent1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Preencha as informações para cada tarefa. Quanto maior o valor GUT, mais prioritária é aquela tarefa.</a:t>
          </a:r>
          <a:endParaRPr lang="en-US" sz="1000">
            <a:solidFill>
              <a:schemeClr val="accent1">
                <a:lumMod val="50000"/>
              </a:schemeClr>
            </a:solidFill>
          </a:endParaRPr>
        </a:p>
      </xdr:txBody>
    </xdr:sp>
    <xdr:clientData fPrintsWithSheet="0"/>
  </xdr:twoCellAnchor>
  <xdr:twoCellAnchor>
    <xdr:from>
      <xdr:col>1</xdr:col>
      <xdr:colOff>44824</xdr:colOff>
      <xdr:row>2</xdr:row>
      <xdr:rowOff>88673</xdr:rowOff>
    </xdr:from>
    <xdr:to>
      <xdr:col>2</xdr:col>
      <xdr:colOff>955911</xdr:colOff>
      <xdr:row>3</xdr:row>
      <xdr:rowOff>138368</xdr:rowOff>
    </xdr:to>
    <xdr:sp macro="" textlink="">
      <xdr:nvSpPr>
        <xdr:cNvPr id="2" name="Retângulo 1"/>
        <xdr:cNvSpPr/>
      </xdr:nvSpPr>
      <xdr:spPr>
        <a:xfrm>
          <a:off x="44824" y="245555"/>
          <a:ext cx="3578087" cy="497931"/>
        </a:xfrm>
        <a:prstGeom prst="rect">
          <a:avLst/>
        </a:prstGeom>
        <a:solidFill>
          <a:schemeClr val="accent1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blListaTarefas" displayName="tblListaTarefas" ref="B8:K15" headerRowDxfId="18" dataDxfId="17" headerRowCellStyle="Título 4">
  <autoFilter ref="B8:K15"/>
  <sortState ref="B9:K15">
    <sortCondition ref="K8:K15"/>
  </sortState>
  <tableColumns count="10">
    <tableColumn id="2" name="Processos (finalísticos)" dataDxfId="16"/>
    <tableColumn id="9" name="Breve descrição (porque este processo estão sendo priorizados?)" dataDxfId="15" totalsRowDxfId="14"/>
    <tableColumn id="5" name="Responsável " dataDxfId="13" totalsRowDxfId="12"/>
    <tableColumn id="7" name="Data de início" dataDxfId="11" totalsRowDxfId="10">
      <calculatedColumnFormula>TODAY()</calculatedColumnFormula>
    </tableColumn>
    <tableColumn id="8" name="Data de término" dataDxfId="9" totalsRowDxfId="8">
      <calculatedColumnFormula>TODAY()+7</calculatedColumnFormula>
    </tableColumn>
    <tableColumn id="1" name="Gravidade" dataDxfId="7" totalsRowDxfId="6"/>
    <tableColumn id="3" name="Urgência" dataDxfId="5" totalsRowDxfId="4"/>
    <tableColumn id="4" name="Tendência" dataDxfId="3" totalsRowDxfId="2"/>
    <tableColumn id="10" name="GUT" dataDxfId="1">
      <calculatedColumnFormula>IFERROR(VLOOKUP(tblListaTarefas[[#This Row],[Gravidade]],CONFIGURAÇÕES!A:B,2,0)*VLOOKUP(tblListaTarefas[[#This Row],[Urgência]],CONFIGURAÇÕES!A:B,2,0)*VLOOKUP(tblListaTarefas[[#This Row],[Tendência]],CONFIGURAÇÕES!A:B,2,0),0)</calculatedColumnFormula>
    </tableColumn>
    <tableColumn id="6" name="Ordem calculada" dataDxfId="0">
      <calculatedColumnFormula>_xlfn.RANK.EQ(J9,tblListaTarefas[GUT])</calculatedColumnFormula>
    </tableColumn>
  </tableColumns>
  <tableStyleInfo name="TableStyleLight7" showFirstColumn="0" showLastColumn="1" showRowStripes="1" showColumnStripes="0"/>
  <extLst>
    <ext xmlns:x14="http://schemas.microsoft.com/office/spreadsheetml/2009/9/main" uri="{504A1905-F514-4f6f-8877-14C23A59335A}">
      <x14:table altText="Lista de tarefas do projeto" altTextSummary="Armazena informações do projeto como Atividade, Data de conclusão, Orçamento, % concluída, Progresso e Observações."/>
    </ext>
  </extLst>
</table>
</file>

<file path=xl/theme/theme1.xml><?xml version="1.0" encoding="utf-8"?>
<a:theme xmlns:a="http://schemas.openxmlformats.org/drawingml/2006/main" name="Office Theme">
  <a:themeElements>
    <a:clrScheme name="Matriz GUT">
      <a:dk1>
        <a:sysClr val="windowText" lastClr="000000"/>
      </a:dk1>
      <a:lt1>
        <a:srgbClr val="7F7F7F"/>
      </a:lt1>
      <a:dk2>
        <a:srgbClr val="775F55"/>
      </a:dk2>
      <a:lt2>
        <a:srgbClr val="EBDDC3"/>
      </a:lt2>
      <a:accent1>
        <a:srgbClr val="F8F8F8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png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2:B42"/>
  <sheetViews>
    <sheetView topLeftCell="A7" workbookViewId="0">
      <selection activeCell="B31" activeCellId="2" sqref="B7 B19 B31"/>
    </sheetView>
  </sheetViews>
  <sheetFormatPr defaultRowHeight="13.5" x14ac:dyDescent="0.25"/>
  <cols>
    <col min="1" max="1" width="20.7109375" customWidth="1"/>
    <col min="2" max="2" width="4.7109375" customWidth="1"/>
  </cols>
  <sheetData>
    <row r="2" spans="1:2" x14ac:dyDescent="0.25">
      <c r="A2" s="4" t="s">
        <v>1</v>
      </c>
      <c r="B2" s="6" t="s">
        <v>5</v>
      </c>
    </row>
    <row r="3" spans="1:2" x14ac:dyDescent="0.25">
      <c r="A3" t="s">
        <v>6</v>
      </c>
      <c r="B3">
        <v>1</v>
      </c>
    </row>
    <row r="4" spans="1:2" x14ac:dyDescent="0.25">
      <c r="A4" t="s">
        <v>7</v>
      </c>
      <c r="B4">
        <v>2</v>
      </c>
    </row>
    <row r="5" spans="1:2" x14ac:dyDescent="0.25">
      <c r="A5" t="s">
        <v>8</v>
      </c>
      <c r="B5">
        <v>3</v>
      </c>
    </row>
    <row r="6" spans="1:2" x14ac:dyDescent="0.25">
      <c r="A6" t="s">
        <v>9</v>
      </c>
      <c r="B6">
        <v>4</v>
      </c>
    </row>
    <row r="7" spans="1:2" x14ac:dyDescent="0.25">
      <c r="A7" t="s">
        <v>10</v>
      </c>
      <c r="B7">
        <v>5</v>
      </c>
    </row>
    <row r="8" spans="1:2" x14ac:dyDescent="0.25">
      <c r="A8" s="7">
        <v>1</v>
      </c>
      <c r="B8">
        <v>1</v>
      </c>
    </row>
    <row r="9" spans="1:2" x14ac:dyDescent="0.25">
      <c r="A9" s="7">
        <v>2</v>
      </c>
      <c r="B9">
        <v>2</v>
      </c>
    </row>
    <row r="10" spans="1:2" x14ac:dyDescent="0.25">
      <c r="A10" s="7">
        <v>3</v>
      </c>
      <c r="B10">
        <v>3</v>
      </c>
    </row>
    <row r="11" spans="1:2" x14ac:dyDescent="0.25">
      <c r="A11" s="7">
        <v>4</v>
      </c>
      <c r="B11">
        <v>4</v>
      </c>
    </row>
    <row r="12" spans="1:2" x14ac:dyDescent="0.25">
      <c r="A12" s="7">
        <v>5</v>
      </c>
      <c r="B12">
        <v>5</v>
      </c>
    </row>
    <row r="14" spans="1:2" x14ac:dyDescent="0.25">
      <c r="A14" s="4" t="s">
        <v>2</v>
      </c>
      <c r="B14" s="6" t="s">
        <v>5</v>
      </c>
    </row>
    <row r="15" spans="1:2" x14ac:dyDescent="0.25">
      <c r="A15" t="s">
        <v>11</v>
      </c>
      <c r="B15">
        <v>1</v>
      </c>
    </row>
    <row r="16" spans="1:2" x14ac:dyDescent="0.25">
      <c r="A16" t="s">
        <v>12</v>
      </c>
      <c r="B16">
        <v>2</v>
      </c>
    </row>
    <row r="17" spans="1:2" x14ac:dyDescent="0.25">
      <c r="A17" t="s">
        <v>13</v>
      </c>
      <c r="B17">
        <v>3</v>
      </c>
    </row>
    <row r="18" spans="1:2" x14ac:dyDescent="0.25">
      <c r="A18" t="s">
        <v>14</v>
      </c>
      <c r="B18">
        <v>4</v>
      </c>
    </row>
    <row r="19" spans="1:2" x14ac:dyDescent="0.25">
      <c r="A19" t="s">
        <v>15</v>
      </c>
      <c r="B19">
        <v>5</v>
      </c>
    </row>
    <row r="20" spans="1:2" x14ac:dyDescent="0.25">
      <c r="A20" s="7">
        <v>1</v>
      </c>
      <c r="B20">
        <v>1</v>
      </c>
    </row>
    <row r="21" spans="1:2" x14ac:dyDescent="0.25">
      <c r="A21" s="7">
        <v>2</v>
      </c>
      <c r="B21">
        <v>2</v>
      </c>
    </row>
    <row r="22" spans="1:2" x14ac:dyDescent="0.25">
      <c r="A22" s="7">
        <v>3</v>
      </c>
      <c r="B22">
        <v>3</v>
      </c>
    </row>
    <row r="23" spans="1:2" x14ac:dyDescent="0.25">
      <c r="A23" s="7">
        <v>4</v>
      </c>
      <c r="B23">
        <v>4</v>
      </c>
    </row>
    <row r="24" spans="1:2" x14ac:dyDescent="0.25">
      <c r="A24" s="7">
        <v>5</v>
      </c>
      <c r="B24">
        <v>5</v>
      </c>
    </row>
    <row r="26" spans="1:2" x14ac:dyDescent="0.25">
      <c r="A26" s="4" t="s">
        <v>3</v>
      </c>
      <c r="B26" s="6" t="s">
        <v>5</v>
      </c>
    </row>
    <row r="27" spans="1:2" x14ac:dyDescent="0.25">
      <c r="A27" s="5" t="s">
        <v>16</v>
      </c>
      <c r="B27">
        <v>1</v>
      </c>
    </row>
    <row r="28" spans="1:2" x14ac:dyDescent="0.25">
      <c r="A28" s="5" t="s">
        <v>17</v>
      </c>
      <c r="B28">
        <v>2</v>
      </c>
    </row>
    <row r="29" spans="1:2" x14ac:dyDescent="0.25">
      <c r="A29" s="5" t="s">
        <v>18</v>
      </c>
      <c r="B29">
        <v>3</v>
      </c>
    </row>
    <row r="30" spans="1:2" x14ac:dyDescent="0.25">
      <c r="A30" s="5" t="s">
        <v>19</v>
      </c>
      <c r="B30">
        <v>4</v>
      </c>
    </row>
    <row r="31" spans="1:2" x14ac:dyDescent="0.25">
      <c r="A31" t="s">
        <v>20</v>
      </c>
      <c r="B31">
        <v>5</v>
      </c>
    </row>
    <row r="32" spans="1:2" x14ac:dyDescent="0.25">
      <c r="A32" s="7">
        <v>1</v>
      </c>
      <c r="B32">
        <v>1</v>
      </c>
    </row>
    <row r="33" spans="1:2" x14ac:dyDescent="0.25">
      <c r="A33" s="7">
        <v>2</v>
      </c>
      <c r="B33">
        <v>2</v>
      </c>
    </row>
    <row r="34" spans="1:2" x14ac:dyDescent="0.25">
      <c r="A34" s="7">
        <v>3</v>
      </c>
      <c r="B34">
        <v>3</v>
      </c>
    </row>
    <row r="35" spans="1:2" x14ac:dyDescent="0.25">
      <c r="A35" s="7">
        <v>4</v>
      </c>
      <c r="B35">
        <v>4</v>
      </c>
    </row>
    <row r="36" spans="1:2" x14ac:dyDescent="0.25">
      <c r="A36" s="7">
        <v>5</v>
      </c>
      <c r="B36">
        <v>5</v>
      </c>
    </row>
    <row r="39" spans="1:2" x14ac:dyDescent="0.25">
      <c r="A39" s="4" t="s">
        <v>23</v>
      </c>
      <c r="B39" s="4"/>
    </row>
    <row r="40" spans="1:2" x14ac:dyDescent="0.25">
      <c r="A40" t="s">
        <v>24</v>
      </c>
    </row>
    <row r="41" spans="1:2" x14ac:dyDescent="0.25">
      <c r="A41" t="s">
        <v>25</v>
      </c>
    </row>
    <row r="42" spans="1:2" x14ac:dyDescent="0.25">
      <c r="A42" t="s">
        <v>26</v>
      </c>
    </row>
  </sheetData>
  <conditionalFormatting sqref="B40:B42">
    <cfRule type="iconSet" priority="1">
      <iconSet>
        <cfvo type="percent" val="0"/>
        <cfvo type="percent" val="33"/>
        <cfvo type="percent" val="67"/>
      </iconSet>
    </cfRule>
  </conditionalFormatting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A1:L15"/>
  <sheetViews>
    <sheetView showGridLines="0" tabSelected="1" topLeftCell="D6" zoomScale="85" zoomScaleNormal="85" workbookViewId="0">
      <selection activeCell="B5" sqref="B5:L15"/>
    </sheetView>
  </sheetViews>
  <sheetFormatPr defaultColWidth="9.140625" defaultRowHeight="18.75" customHeight="1" outlineLevelCol="1" x14ac:dyDescent="0.25"/>
  <cols>
    <col min="1" max="1" width="4" style="1" hidden="1" customWidth="1"/>
    <col min="2" max="2" width="40" style="8" customWidth="1"/>
    <col min="3" max="3" width="46.28515625" style="8" customWidth="1"/>
    <col min="4" max="4" width="58" style="9" customWidth="1" outlineLevel="1"/>
    <col min="5" max="5" width="10.42578125" style="9" hidden="1" customWidth="1" outlineLevel="1"/>
    <col min="6" max="6" width="11.85546875" style="9" hidden="1" customWidth="1" outlineLevel="1"/>
    <col min="7" max="7" width="26.28515625" style="8" customWidth="1" collapsed="1"/>
    <col min="8" max="9" width="26.28515625" style="8" customWidth="1"/>
    <col min="10" max="11" width="14.28515625" style="8" customWidth="1"/>
    <col min="12" max="12" width="26.28515625" style="8" customWidth="1"/>
    <col min="13" max="16384" width="9.140625" style="1"/>
  </cols>
  <sheetData>
    <row r="1" spans="1:12" ht="12.75" customHeight="1" x14ac:dyDescent="0.25">
      <c r="A1" s="3"/>
    </row>
    <row r="2" spans="1:12" ht="39" hidden="1" customHeight="1" x14ac:dyDescent="0.25">
      <c r="B2" s="10"/>
      <c r="C2" s="10"/>
      <c r="D2" s="11"/>
      <c r="E2" s="11"/>
      <c r="F2" s="11"/>
      <c r="G2" s="10"/>
      <c r="H2" s="10"/>
      <c r="I2" s="10"/>
      <c r="J2" s="10"/>
      <c r="K2" s="10"/>
      <c r="L2" s="10"/>
    </row>
    <row r="3" spans="1:12" ht="35.25" customHeight="1" x14ac:dyDescent="0.4">
      <c r="B3" s="12" t="s">
        <v>0</v>
      </c>
      <c r="C3" s="12"/>
      <c r="D3" s="39"/>
      <c r="E3" s="39"/>
      <c r="F3" s="13"/>
      <c r="G3" s="38"/>
      <c r="H3" s="38"/>
    </row>
    <row r="4" spans="1:12" ht="24" customHeight="1" x14ac:dyDescent="0.25">
      <c r="D4" s="39"/>
      <c r="E4" s="39"/>
      <c r="G4" s="38"/>
      <c r="H4" s="38"/>
    </row>
    <row r="5" spans="1:12" ht="27.75" customHeight="1" x14ac:dyDescent="0.25">
      <c r="B5" s="14" t="s">
        <v>28</v>
      </c>
      <c r="C5" s="14"/>
      <c r="D5" s="14" t="s">
        <v>29</v>
      </c>
      <c r="H5" s="14" t="s">
        <v>30</v>
      </c>
    </row>
    <row r="6" spans="1:12" s="2" customFormat="1" ht="19.5" customHeight="1" x14ac:dyDescent="0.3">
      <c r="B6" s="21" t="s">
        <v>43</v>
      </c>
      <c r="C6" s="14"/>
      <c r="D6" s="21" t="s">
        <v>44</v>
      </c>
      <c r="E6" s="21"/>
      <c r="F6" s="21"/>
      <c r="G6" s="15"/>
      <c r="H6" s="16">
        <f ca="1">TODAY()+0</f>
        <v>44356</v>
      </c>
      <c r="I6" s="17"/>
      <c r="J6" s="17"/>
      <c r="K6" s="17"/>
      <c r="L6" s="17"/>
    </row>
    <row r="7" spans="1:12" ht="18.75" customHeight="1" x14ac:dyDescent="0.25">
      <c r="L7" s="35"/>
    </row>
    <row r="8" spans="1:12" ht="54" customHeight="1" x14ac:dyDescent="0.25">
      <c r="B8" s="34" t="s">
        <v>45</v>
      </c>
      <c r="C8" s="33" t="s">
        <v>46</v>
      </c>
      <c r="D8" s="18" t="s">
        <v>39</v>
      </c>
      <c r="E8" s="19" t="s">
        <v>21</v>
      </c>
      <c r="F8" s="19" t="s">
        <v>22</v>
      </c>
      <c r="G8" s="18" t="s">
        <v>1</v>
      </c>
      <c r="H8" s="18" t="s">
        <v>2</v>
      </c>
      <c r="I8" s="18" t="s">
        <v>3</v>
      </c>
      <c r="J8" s="22" t="s">
        <v>4</v>
      </c>
      <c r="K8" s="20" t="s">
        <v>27</v>
      </c>
      <c r="L8" s="33" t="s">
        <v>38</v>
      </c>
    </row>
    <row r="9" spans="1:12" ht="86.25" customHeight="1" x14ac:dyDescent="0.25">
      <c r="B9" s="29" t="s">
        <v>33</v>
      </c>
      <c r="C9" s="25" t="s">
        <v>51</v>
      </c>
      <c r="D9" s="25" t="s">
        <v>52</v>
      </c>
      <c r="E9" s="26">
        <f ca="1">TODAY()</f>
        <v>44356</v>
      </c>
      <c r="F9" s="26">
        <f ca="1">TODAY()+7</f>
        <v>44363</v>
      </c>
      <c r="G9" s="24" t="s">
        <v>10</v>
      </c>
      <c r="H9" s="24" t="s">
        <v>15</v>
      </c>
      <c r="I9" s="24" t="s">
        <v>19</v>
      </c>
      <c r="J9" s="27">
        <f>IFERROR(VLOOKUP(tblListaTarefas[[#This Row],[Gravidade]],CONFIGURAÇÕES!A:B,2,0)*VLOOKUP(tblListaTarefas[[#This Row],[Urgência]],CONFIGURAÇÕES!A:B,2,0)*VLOOKUP(tblListaTarefas[[#This Row],[Tendência]],CONFIGURAÇÕES!A:B,2,0),0)</f>
        <v>100</v>
      </c>
      <c r="K9" s="28">
        <f>_xlfn.RANK.EQ(J9,tblListaTarefas[GUT])</f>
        <v>1</v>
      </c>
      <c r="L9" s="36" t="s">
        <v>8</v>
      </c>
    </row>
    <row r="10" spans="1:12" ht="98.25" customHeight="1" x14ac:dyDescent="0.25">
      <c r="B10" s="23" t="s">
        <v>35</v>
      </c>
      <c r="C10" s="25" t="s">
        <v>54</v>
      </c>
      <c r="D10" s="25" t="s">
        <v>50</v>
      </c>
      <c r="E10" s="26">
        <f ca="1">TODAY()</f>
        <v>44356</v>
      </c>
      <c r="F10" s="26">
        <f ca="1">TODAY()+7</f>
        <v>44363</v>
      </c>
      <c r="G10" s="30" t="s">
        <v>9</v>
      </c>
      <c r="H10" s="30" t="s">
        <v>15</v>
      </c>
      <c r="I10" s="30" t="s">
        <v>19</v>
      </c>
      <c r="J10" s="31">
        <f>IFERROR(VLOOKUP(tblListaTarefas[[#This Row],[Gravidade]],CONFIGURAÇÕES!A:B,2,0)*VLOOKUP(tblListaTarefas[[#This Row],[Urgência]],CONFIGURAÇÕES!A:B,2,0)*VLOOKUP(tblListaTarefas[[#This Row],[Tendência]],CONFIGURAÇÕES!A:B,2,0),0)</f>
        <v>80</v>
      </c>
      <c r="K10" s="32">
        <f>_xlfn.RANK.EQ(J10,tblListaTarefas[GUT])</f>
        <v>2</v>
      </c>
      <c r="L10" s="37" t="s">
        <v>9</v>
      </c>
    </row>
    <row r="11" spans="1:12" ht="73.5" customHeight="1" x14ac:dyDescent="0.25">
      <c r="B11" s="23" t="s">
        <v>36</v>
      </c>
      <c r="C11" s="25" t="s">
        <v>57</v>
      </c>
      <c r="D11" s="25" t="s">
        <v>58</v>
      </c>
      <c r="E11" s="26">
        <f ca="1">TODAY()</f>
        <v>44356</v>
      </c>
      <c r="F11" s="26">
        <f ca="1">TODAY()+7</f>
        <v>44363</v>
      </c>
      <c r="G11" s="30" t="s">
        <v>9</v>
      </c>
      <c r="H11" s="30" t="s">
        <v>14</v>
      </c>
      <c r="I11" s="30" t="s">
        <v>19</v>
      </c>
      <c r="J11" s="31">
        <f>IFERROR(VLOOKUP(tblListaTarefas[[#This Row],[Gravidade]],CONFIGURAÇÕES!A:B,2,0)*VLOOKUP(tblListaTarefas[[#This Row],[Urgência]],CONFIGURAÇÕES!A:B,2,0)*VLOOKUP(tblListaTarefas[[#This Row],[Tendência]],CONFIGURAÇÕES!A:B,2,0),0)</f>
        <v>64</v>
      </c>
      <c r="K11" s="32">
        <f>_xlfn.RANK.EQ(J11,tblListaTarefas[GUT])</f>
        <v>3</v>
      </c>
      <c r="L11" s="36" t="s">
        <v>9</v>
      </c>
    </row>
    <row r="12" spans="1:12" ht="79.5" customHeight="1" x14ac:dyDescent="0.25">
      <c r="B12" s="23" t="s">
        <v>31</v>
      </c>
      <c r="C12" s="25" t="s">
        <v>47</v>
      </c>
      <c r="D12" s="25" t="s">
        <v>48</v>
      </c>
      <c r="E12" s="26">
        <f ca="1">TODAY()</f>
        <v>44356</v>
      </c>
      <c r="F12" s="26">
        <f ca="1">TODAY()+7</f>
        <v>44363</v>
      </c>
      <c r="G12" s="24" t="s">
        <v>9</v>
      </c>
      <c r="H12" s="24" t="s">
        <v>13</v>
      </c>
      <c r="I12" s="24" t="s">
        <v>18</v>
      </c>
      <c r="J12" s="27">
        <f>IFERROR(VLOOKUP(tblListaTarefas[[#This Row],[Gravidade]],CONFIGURAÇÕES!A:B,2,0)*VLOOKUP(tblListaTarefas[[#This Row],[Urgência]],CONFIGURAÇÕES!A:B,2,0)*VLOOKUP(tblListaTarefas[[#This Row],[Tendência]],CONFIGURAÇÕES!A:B,2,0),0)</f>
        <v>36</v>
      </c>
      <c r="K12" s="28">
        <f>_xlfn.RANK.EQ(J12,tblListaTarefas[GUT])</f>
        <v>4</v>
      </c>
      <c r="L12" s="37" t="s">
        <v>7</v>
      </c>
    </row>
    <row r="13" spans="1:12" ht="97.5" customHeight="1" x14ac:dyDescent="0.25">
      <c r="B13" s="23" t="s">
        <v>34</v>
      </c>
      <c r="C13" s="25" t="s">
        <v>55</v>
      </c>
      <c r="D13" s="25" t="s">
        <v>56</v>
      </c>
      <c r="E13" s="26">
        <f ca="1">TODAY()</f>
        <v>44356</v>
      </c>
      <c r="F13" s="26">
        <f ca="1">TODAY()+7</f>
        <v>44363</v>
      </c>
      <c r="G13" s="30" t="s">
        <v>8</v>
      </c>
      <c r="H13" s="24" t="s">
        <v>13</v>
      </c>
      <c r="I13" s="30" t="s">
        <v>18</v>
      </c>
      <c r="J13" s="31">
        <f>IFERROR(VLOOKUP(tblListaTarefas[[#This Row],[Gravidade]],CONFIGURAÇÕES!A:B,2,0)*VLOOKUP(tblListaTarefas[[#This Row],[Urgência]],CONFIGURAÇÕES!A:B,2,0)*VLOOKUP(tblListaTarefas[[#This Row],[Tendência]],CONFIGURAÇÕES!A:B,2,0),0)</f>
        <v>27</v>
      </c>
      <c r="K13" s="32">
        <f>_xlfn.RANK.EQ(J13,tblListaTarefas[GUT])</f>
        <v>5</v>
      </c>
      <c r="L13" s="36" t="s">
        <v>8</v>
      </c>
    </row>
    <row r="14" spans="1:12" ht="93.75" customHeight="1" x14ac:dyDescent="0.25">
      <c r="B14" s="23" t="s">
        <v>37</v>
      </c>
      <c r="C14" s="25" t="s">
        <v>53</v>
      </c>
      <c r="D14" s="25" t="s">
        <v>59</v>
      </c>
      <c r="E14" s="26">
        <f ca="1">TODAY()</f>
        <v>44356</v>
      </c>
      <c r="F14" s="26">
        <f ca="1">TODAY()+7</f>
        <v>44363</v>
      </c>
      <c r="G14" s="24" t="s">
        <v>7</v>
      </c>
      <c r="H14" s="24" t="s">
        <v>13</v>
      </c>
      <c r="I14" s="24" t="s">
        <v>16</v>
      </c>
      <c r="J14" s="27">
        <f>IFERROR(VLOOKUP(tblListaTarefas[[#This Row],[Gravidade]],CONFIGURAÇÕES!A:B,2,0)*VLOOKUP(tblListaTarefas[[#This Row],[Urgência]],CONFIGURAÇÕES!A:B,2,0)*VLOOKUP(tblListaTarefas[[#This Row],[Tendência]],CONFIGURAÇÕES!A:B,2,0),0)</f>
        <v>6</v>
      </c>
      <c r="K14" s="28">
        <f>_xlfn.RANK.EQ(J14,tblListaTarefas[GUT])</f>
        <v>6</v>
      </c>
      <c r="L14" s="37" t="s">
        <v>9</v>
      </c>
    </row>
    <row r="15" spans="1:12" ht="84.75" customHeight="1" x14ac:dyDescent="0.25">
      <c r="B15" s="23" t="s">
        <v>32</v>
      </c>
      <c r="C15" s="25" t="s">
        <v>49</v>
      </c>
      <c r="D15" s="25" t="s">
        <v>50</v>
      </c>
      <c r="E15" s="26">
        <f ca="1">TODAY()</f>
        <v>44356</v>
      </c>
      <c r="F15" s="26">
        <f ca="1">TODAY()+7</f>
        <v>44363</v>
      </c>
      <c r="G15" s="24" t="s">
        <v>7</v>
      </c>
      <c r="H15" s="24" t="s">
        <v>11</v>
      </c>
      <c r="I15" s="24" t="s">
        <v>17</v>
      </c>
      <c r="J15" s="27">
        <f>IFERROR(VLOOKUP(tblListaTarefas[[#This Row],[Gravidade]],CONFIGURAÇÕES!A:B,2,0)*VLOOKUP(tblListaTarefas[[#This Row],[Urgência]],CONFIGURAÇÕES!A:B,2,0)*VLOOKUP(tblListaTarefas[[#This Row],[Tendência]],CONFIGURAÇÕES!A:B,2,0),0)</f>
        <v>4</v>
      </c>
      <c r="K15" s="28">
        <f>_xlfn.RANK.EQ(J15,tblListaTarefas[GUT])</f>
        <v>7</v>
      </c>
      <c r="L15" s="36" t="s">
        <v>9</v>
      </c>
    </row>
  </sheetData>
  <sheetProtection formatCells="0" formatColumns="0" formatRows="0" insertColumns="0" insertRows="0" insertHyperlinks="0" deleteColumns="0" deleteRows="0" sort="0" autoFilter="0" pivotTables="0"/>
  <sortState ref="B9:K12">
    <sortCondition descending="1" ref="G9"/>
  </sortState>
  <mergeCells count="2">
    <mergeCell ref="G3:H4"/>
    <mergeCell ref="D3:E4"/>
  </mergeCells>
  <conditionalFormatting sqref="J9:J15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{757CCDB7-BE5D-4B85-9B63-EEACAE7DD51A}</x14:id>
        </ext>
      </extLst>
    </cfRule>
  </conditionalFormatting>
  <dataValidations count="1">
    <dataValidation type="date" errorStyle="warning" operator="lessThan" allowBlank="1" showErrorMessage="1" error="A data de término está maior do que o prazo final." sqref="F9:F15">
      <formula1>$H$6</formula1>
    </dataValidation>
  </dataValidations>
  <pageMargins left="0.7" right="0.7" top="0.75" bottom="0.75" header="0.3" footer="0.3"/>
  <pageSetup paperSize="9" scale="48" fitToHeight="0" orientation="landscape" r:id="rId1"/>
  <headerFooter>
    <oddHeader>&amp;C&amp;G</oddHeader>
  </headerFooter>
  <drawing r:id="rId2"/>
  <legacyDrawing r:id="rId3"/>
  <legacyDrawingHF r:id="rId4"/>
  <picture r:id="rId5"/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57CCDB7-BE5D-4B85-9B63-EEACAE7DD51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J9:J15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Número inválido" error="Digite um número entre 1 e 5.">
          <x14:formula1>
            <xm:f>CONFIGURAÇÕES!$A$27:$A$36</xm:f>
          </x14:formula1>
          <xm:sqref>I9:I15</xm:sqref>
        </x14:dataValidation>
        <x14:dataValidation type="list" allowBlank="1" showInputMessage="1" showErrorMessage="1">
          <x14:formula1>
            <xm:f>CONFIGURAÇÕES!$A$3:$A$12</xm:f>
          </x14:formula1>
          <xm:sqref>G9:G15 L9:L15</xm:sqref>
        </x14:dataValidation>
        <x14:dataValidation type="list" allowBlank="1" showInputMessage="1" showErrorMessage="1" errorTitle="Número inválido" error="Digite um número entre 1 e 5.">
          <x14:formula1>
            <xm:f>CONFIGURAÇÕES!$A$15:$A$24</xm:f>
          </x14:formula1>
          <xm:sqref>H9:H15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5"/>
  <sheetViews>
    <sheetView workbookViewId="0">
      <selection activeCell="A3" sqref="A3:A5"/>
    </sheetView>
  </sheetViews>
  <sheetFormatPr defaultRowHeight="13.5" x14ac:dyDescent="0.25"/>
  <sheetData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E8F9C745-E09A-4668-8378-93EF795323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CONFIGURAÇÕES</vt:lpstr>
      <vt:lpstr>MATRIZ GUT</vt:lpstr>
      <vt:lpstr>Planilha1</vt:lpstr>
      <vt:lpstr>'MATRIZ GUT'!Área_de_Impressão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Galeno de Melo</dc:creator>
  <cp:keywords/>
  <cp:lastModifiedBy>Adila</cp:lastModifiedBy>
  <cp:lastPrinted>2021-06-09T16:53:50Z</cp:lastPrinted>
  <dcterms:created xsi:type="dcterms:W3CDTF">2019-02-08T12:34:02Z</dcterms:created>
  <dcterms:modified xsi:type="dcterms:W3CDTF">2021-06-09T17:03:24Z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TC029300429991</vt:lpwstr>
  </property>
</Properties>
</file>